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0600" yWindow="-980" windowWidth="12560" windowHeight="176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3" i="1"/>
  <c r="F17"/>
  <c r="A13"/>
  <c r="A17"/>
  <c r="F28"/>
  <c r="A28"/>
  <c r="F14"/>
  <c r="F15"/>
  <c r="I9"/>
  <c r="I20"/>
  <c r="I31"/>
  <c r="I14"/>
  <c r="I18"/>
  <c r="I29"/>
  <c r="I23"/>
  <c r="L31"/>
  <c r="M36"/>
  <c r="L14"/>
  <c r="L18"/>
  <c r="L29"/>
  <c r="M33"/>
  <c r="L15"/>
  <c r="M30"/>
  <c r="L23"/>
  <c r="M25"/>
  <c r="L20"/>
  <c r="M24"/>
  <c r="M22"/>
  <c r="M19"/>
  <c r="L9"/>
  <c r="L10"/>
  <c r="L3"/>
  <c r="L4"/>
  <c r="F31"/>
  <c r="G36"/>
  <c r="G30"/>
  <c r="F18"/>
  <c r="F29"/>
  <c r="G33"/>
  <c r="F3"/>
  <c r="F23"/>
  <c r="G25"/>
  <c r="F20"/>
  <c r="G22"/>
  <c r="F9"/>
  <c r="G19"/>
  <c r="G24"/>
  <c r="F10"/>
  <c r="F4"/>
</calcChain>
</file>

<file path=xl/sharedStrings.xml><?xml version="1.0" encoding="utf-8"?>
<sst xmlns="http://schemas.openxmlformats.org/spreadsheetml/2006/main" count="56" uniqueCount="26">
  <si>
    <t>Commodity transit</t>
    <phoneticPr fontId="1" type="noConversion"/>
  </si>
  <si>
    <t>per Mbps</t>
    <phoneticPr fontId="1" type="noConversion"/>
  </si>
  <si>
    <t>translate to GB downloaded</t>
    <phoneticPr fontId="1" type="noConversion"/>
  </si>
  <si>
    <t>per GB</t>
    <phoneticPr fontId="1" type="noConversion"/>
  </si>
  <si>
    <t>Media Grid Service</t>
    <phoneticPr fontId="1" type="noConversion"/>
  </si>
  <si>
    <t>per GB</t>
    <phoneticPr fontId="1" type="noConversion"/>
  </si>
  <si>
    <t>=</t>
    <phoneticPr fontId="1" type="noConversion"/>
  </si>
  <si>
    <t>Revenue from Video</t>
    <phoneticPr fontId="1" type="noConversion"/>
  </si>
  <si>
    <t>Profit</t>
    <phoneticPr fontId="1" type="noConversion"/>
  </si>
  <si>
    <t>Commodity Internet Pay-per-View</t>
    <phoneticPr fontId="1" type="noConversion"/>
  </si>
  <si>
    <t>Tata pays AT&amp;T</t>
    <phoneticPr fontId="1" type="noConversion"/>
  </si>
  <si>
    <t>Tata Profit</t>
    <phoneticPr fontId="1" type="noConversion"/>
  </si>
  <si>
    <t>AT&amp;T Profit</t>
    <phoneticPr fontId="1" type="noConversion"/>
  </si>
  <si>
    <t>Tata pays Numetra Streaming transaction fee</t>
    <phoneticPr fontId="1" type="noConversion"/>
  </si>
  <si>
    <t>Media Company pays Tata</t>
    <phoneticPr fontId="1" type="noConversion"/>
  </si>
  <si>
    <t>Media Company Profit</t>
    <phoneticPr fontId="1" type="noConversion"/>
  </si>
  <si>
    <t>-Distribution Costs</t>
    <phoneticPr fontId="1" type="noConversion"/>
  </si>
  <si>
    <t>Profit after Internet Distribution</t>
    <phoneticPr fontId="1" type="noConversion"/>
  </si>
  <si>
    <t>CACHING</t>
    <phoneticPr fontId="1" type="noConversion"/>
  </si>
  <si>
    <t>Revenue from EARLY RELEASE Video</t>
    <phoneticPr fontId="1" type="noConversion"/>
  </si>
  <si>
    <t>AT&amp;T pays Cablevision</t>
  </si>
  <si>
    <t>Cablevision Profit</t>
  </si>
  <si>
    <t>Tata pays Cablevision</t>
  </si>
  <si>
    <t>Early Release Traditional Pay-per-View</t>
    <phoneticPr fontId="1" type="noConversion"/>
  </si>
  <si>
    <t>Test Drive Market Data</t>
    <phoneticPr fontId="1" type="noConversion"/>
  </si>
  <si>
    <t>Media Grid Overlay</t>
    <phoneticPr fontId="1" type="noConversion"/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</si>
</sst>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3">
    <font>
      <sz val="10"/>
      <name val="Verdana"/>
    </font>
    <font>
      <sz val="8"/>
      <name val="Verdana"/>
    </font>
    <font>
      <b/>
      <sz val="12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0" borderId="0" xfId="0" quotePrefix="1"/>
    <xf numFmtId="8" fontId="0" fillId="0" borderId="0" xfId="0" applyNumberFormat="1"/>
    <xf numFmtId="0" fontId="0" fillId="0" borderId="0" xfId="0" applyFill="1" applyBorder="1"/>
    <xf numFmtId="8" fontId="0" fillId="0" borderId="0" xfId="0" applyNumberFormat="1"/>
    <xf numFmtId="0" fontId="2" fillId="0" borderId="0" xfId="0" applyFont="1"/>
    <xf numFmtId="0" fontId="0" fillId="0" borderId="1" xfId="0" quotePrefix="1" applyBorder="1"/>
    <xf numFmtId="0" fontId="0" fillId="0" borderId="1" xfId="0" applyBorder="1"/>
    <xf numFmtId="8" fontId="0" fillId="0" borderId="1" xfId="0" applyNumberFormat="1" applyBorder="1"/>
    <xf numFmtId="8" fontId="0" fillId="0" borderId="0" xfId="0" applyNumberFormat="1"/>
    <xf numFmtId="8" fontId="0" fillId="0" borderId="0" xfId="0" applyNumberFormat="1"/>
    <xf numFmtId="9" fontId="0" fillId="0" borderId="1" xfId="0" applyNumberFormat="1" applyBorder="1"/>
    <xf numFmtId="8" fontId="0" fillId="0" borderId="0" xfId="0" applyNumberFormat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36"/>
  <sheetViews>
    <sheetView tabSelected="1" view="pageLayout" workbookViewId="0">
      <selection activeCell="A28" sqref="A28:G36"/>
    </sheetView>
  </sheetViews>
  <sheetFormatPr baseColWidth="10" defaultRowHeight="13"/>
  <cols>
    <col min="3" max="3" width="6" customWidth="1"/>
    <col min="4" max="6" width="6.85546875" customWidth="1"/>
  </cols>
  <sheetData>
    <row r="1" spans="1:12" ht="16">
      <c r="A1" s="7" t="s">
        <v>23</v>
      </c>
      <c r="I1" t="s">
        <v>24</v>
      </c>
    </row>
    <row r="2" spans="1:12">
      <c r="A2" t="s">
        <v>19</v>
      </c>
      <c r="F2" s="1">
        <v>13</v>
      </c>
      <c r="L2" s="1">
        <v>13</v>
      </c>
    </row>
    <row r="3" spans="1:12">
      <c r="A3" s="8" t="s">
        <v>16</v>
      </c>
      <c r="B3" s="9"/>
      <c r="C3" s="13">
        <v>0.5</v>
      </c>
      <c r="D3" s="9"/>
      <c r="E3" s="9"/>
      <c r="F3" s="10">
        <f>C3*F2</f>
        <v>6.5</v>
      </c>
      <c r="I3" s="13">
        <v>0.5</v>
      </c>
      <c r="J3" s="9"/>
      <c r="K3" s="9"/>
      <c r="L3" s="10">
        <f>I3*L2</f>
        <v>6.5</v>
      </c>
    </row>
    <row r="4" spans="1:12">
      <c r="A4" s="5" t="s">
        <v>8</v>
      </c>
      <c r="F4" s="4">
        <f>F2-F3</f>
        <v>6.5</v>
      </c>
      <c r="L4" s="12">
        <f>L2-L3</f>
        <v>6.5</v>
      </c>
    </row>
    <row r="6" spans="1:12" ht="16">
      <c r="A6" s="7" t="s">
        <v>9</v>
      </c>
    </row>
    <row r="7" spans="1:12">
      <c r="A7" t="s">
        <v>7</v>
      </c>
      <c r="F7" s="14">
        <v>13</v>
      </c>
      <c r="L7" s="1">
        <v>13</v>
      </c>
    </row>
    <row r="8" spans="1:12">
      <c r="A8" t="s">
        <v>0</v>
      </c>
      <c r="C8" s="1">
        <v>8</v>
      </c>
      <c r="D8" t="s">
        <v>1</v>
      </c>
      <c r="I8" s="1">
        <v>6</v>
      </c>
      <c r="J8" t="s">
        <v>1</v>
      </c>
    </row>
    <row r="9" spans="1:12">
      <c r="A9" s="9" t="s">
        <v>2</v>
      </c>
      <c r="B9" s="9"/>
      <c r="C9" s="10">
        <v>0.1</v>
      </c>
      <c r="D9" s="9" t="s">
        <v>3</v>
      </c>
      <c r="E9" s="8" t="s">
        <v>6</v>
      </c>
      <c r="F9" s="10">
        <f>C9*4</f>
        <v>0.4</v>
      </c>
      <c r="I9" s="10">
        <f>I8/321</f>
        <v>1.8691588785046728E-2</v>
      </c>
      <c r="J9" s="9" t="s">
        <v>3</v>
      </c>
      <c r="K9" s="8" t="s">
        <v>6</v>
      </c>
      <c r="L9" s="10">
        <f>I9*4</f>
        <v>7.476635514018691E-2</v>
      </c>
    </row>
    <row r="10" spans="1:12">
      <c r="A10" s="5" t="s">
        <v>8</v>
      </c>
      <c r="F10" s="4">
        <f>F7-F9</f>
        <v>12.6</v>
      </c>
      <c r="L10" s="12">
        <f>L7-L9</f>
        <v>12.925233644859814</v>
      </c>
    </row>
    <row r="11" spans="1:12">
      <c r="C11" s="2"/>
      <c r="E11" s="3"/>
      <c r="F11" s="4"/>
      <c r="I11" s="12"/>
      <c r="K11" s="3"/>
      <c r="L11" s="12"/>
    </row>
    <row r="12" spans="1:12" ht="16">
      <c r="A12" s="7" t="s">
        <v>25</v>
      </c>
    </row>
    <row r="13" spans="1:12">
      <c r="A13" s="15" t="str">
        <f>A7</f>
        <v>Revenue from Video</v>
      </c>
      <c r="F13" s="14">
        <f>F7</f>
        <v>13</v>
      </c>
    </row>
    <row r="14" spans="1:12">
      <c r="A14" s="9" t="s">
        <v>4</v>
      </c>
      <c r="B14" s="9"/>
      <c r="C14" s="10">
        <v>0.75</v>
      </c>
      <c r="D14" s="9" t="s">
        <v>5</v>
      </c>
      <c r="E14" s="9"/>
      <c r="F14" s="10">
        <f>C14*4</f>
        <v>3</v>
      </c>
      <c r="I14" s="10">
        <f>I9*3</f>
        <v>5.6074766355140179E-2</v>
      </c>
      <c r="J14" s="9" t="s">
        <v>5</v>
      </c>
      <c r="K14" s="9"/>
      <c r="L14" s="10">
        <f>I14*4</f>
        <v>0.22429906542056072</v>
      </c>
    </row>
    <row r="15" spans="1:12">
      <c r="A15" t="s">
        <v>17</v>
      </c>
      <c r="F15" s="6">
        <f>F13-F14</f>
        <v>10</v>
      </c>
      <c r="L15" s="12">
        <f>L7-L14</f>
        <v>12.77570093457944</v>
      </c>
    </row>
    <row r="16" spans="1:12">
      <c r="F16" s="12"/>
      <c r="L16" s="12"/>
    </row>
    <row r="17" spans="1:13">
      <c r="A17" t="str">
        <f>A13</f>
        <v>Revenue from Video</v>
      </c>
      <c r="F17" s="14">
        <f>F13</f>
        <v>13</v>
      </c>
    </row>
    <row r="18" spans="1:13">
      <c r="A18" t="s">
        <v>14</v>
      </c>
      <c r="C18" s="2">
        <v>0.75</v>
      </c>
      <c r="D18" t="s">
        <v>3</v>
      </c>
      <c r="E18" s="3" t="s">
        <v>6</v>
      </c>
      <c r="F18" s="4">
        <f>F14</f>
        <v>3</v>
      </c>
      <c r="I18" s="12">
        <f>I14</f>
        <v>5.6074766355140179E-2</v>
      </c>
      <c r="J18" t="s">
        <v>3</v>
      </c>
      <c r="K18" s="3" t="s">
        <v>6</v>
      </c>
      <c r="L18" s="12">
        <f>L14</f>
        <v>0.22429906542056072</v>
      </c>
    </row>
    <row r="19" spans="1:13">
      <c r="B19" t="s">
        <v>15</v>
      </c>
      <c r="F19" s="4"/>
      <c r="G19" s="6">
        <f>F15</f>
        <v>10</v>
      </c>
      <c r="L19" s="12"/>
      <c r="M19" s="12">
        <f>L15</f>
        <v>12.77570093457944</v>
      </c>
    </row>
    <row r="20" spans="1:13">
      <c r="A20" t="s">
        <v>10</v>
      </c>
      <c r="C20" s="2">
        <v>0.5</v>
      </c>
      <c r="D20" t="s">
        <v>3</v>
      </c>
      <c r="E20" s="3" t="s">
        <v>6</v>
      </c>
      <c r="F20" s="4">
        <f>4*C20</f>
        <v>2</v>
      </c>
      <c r="I20" s="12">
        <f>I9*2</f>
        <v>3.7383177570093455E-2</v>
      </c>
      <c r="J20" t="s">
        <v>3</v>
      </c>
      <c r="K20" s="3" t="s">
        <v>6</v>
      </c>
      <c r="L20" s="12">
        <f>4*I20</f>
        <v>0.14953271028037382</v>
      </c>
    </row>
    <row r="21" spans="1:13">
      <c r="A21" t="s">
        <v>13</v>
      </c>
      <c r="C21" s="12"/>
      <c r="E21" s="3"/>
      <c r="F21" s="12">
        <v>0.06</v>
      </c>
      <c r="I21" s="12"/>
      <c r="K21" s="3"/>
      <c r="L21" s="12">
        <v>0.06</v>
      </c>
    </row>
    <row r="22" spans="1:13">
      <c r="B22" t="s">
        <v>11</v>
      </c>
      <c r="G22" s="11">
        <f>F18-F20-F21</f>
        <v>0.94</v>
      </c>
      <c r="M22" s="12">
        <f>L18-L20-L21</f>
        <v>1.4766355140186899E-2</v>
      </c>
    </row>
    <row r="23" spans="1:13">
      <c r="A23" t="s">
        <v>20</v>
      </c>
      <c r="C23" s="2">
        <v>0.25</v>
      </c>
      <c r="D23" t="s">
        <v>3</v>
      </c>
      <c r="E23" s="3" t="s">
        <v>6</v>
      </c>
      <c r="F23" s="11">
        <f>4*C23</f>
        <v>1</v>
      </c>
      <c r="I23" s="12">
        <f>I9</f>
        <v>1.8691588785046728E-2</v>
      </c>
      <c r="J23" t="s">
        <v>3</v>
      </c>
      <c r="K23" s="3" t="s">
        <v>6</v>
      </c>
      <c r="L23" s="12">
        <f>4*I23</f>
        <v>7.476635514018691E-2</v>
      </c>
    </row>
    <row r="24" spans="1:13">
      <c r="B24" t="s">
        <v>12</v>
      </c>
      <c r="G24" s="12">
        <f>F20-F23</f>
        <v>1</v>
      </c>
      <c r="M24" s="12">
        <f>L20-L23</f>
        <v>7.476635514018691E-2</v>
      </c>
    </row>
    <row r="25" spans="1:13">
      <c r="B25" t="s">
        <v>21</v>
      </c>
      <c r="G25" s="12">
        <f>F23</f>
        <v>1</v>
      </c>
      <c r="M25" s="12">
        <f>L23</f>
        <v>7.476635514018691E-2</v>
      </c>
    </row>
    <row r="27" spans="1:13">
      <c r="A27" t="s">
        <v>18</v>
      </c>
    </row>
    <row r="28" spans="1:13">
      <c r="A28" t="str">
        <f>A13</f>
        <v>Revenue from Video</v>
      </c>
      <c r="F28" s="14">
        <f>F13</f>
        <v>13</v>
      </c>
    </row>
    <row r="29" spans="1:13">
      <c r="A29" t="s">
        <v>14</v>
      </c>
      <c r="C29" s="12">
        <v>0.75</v>
      </c>
      <c r="D29" t="s">
        <v>3</v>
      </c>
      <c r="E29" s="3" t="s">
        <v>6</v>
      </c>
      <c r="F29" s="12">
        <f>F18</f>
        <v>3</v>
      </c>
      <c r="I29" s="12">
        <f>I18</f>
        <v>5.6074766355140179E-2</v>
      </c>
      <c r="J29" t="s">
        <v>3</v>
      </c>
      <c r="K29" s="3" t="s">
        <v>6</v>
      </c>
      <c r="L29" s="12">
        <f>L18</f>
        <v>0.22429906542056072</v>
      </c>
    </row>
    <row r="30" spans="1:13">
      <c r="B30" t="s">
        <v>15</v>
      </c>
      <c r="F30" s="12"/>
      <c r="G30" s="12">
        <f>F15</f>
        <v>10</v>
      </c>
      <c r="L30" s="12"/>
      <c r="M30" s="12">
        <f>L15</f>
        <v>12.77570093457944</v>
      </c>
    </row>
    <row r="31" spans="1:13">
      <c r="A31" t="s">
        <v>22</v>
      </c>
      <c r="C31" s="12">
        <v>0.5</v>
      </c>
      <c r="D31" t="s">
        <v>3</v>
      </c>
      <c r="E31" s="3" t="s">
        <v>6</v>
      </c>
      <c r="F31" s="12">
        <f>C31*4</f>
        <v>2</v>
      </c>
      <c r="I31" s="12">
        <f>I20</f>
        <v>3.7383177570093455E-2</v>
      </c>
      <c r="J31" t="s">
        <v>3</v>
      </c>
      <c r="K31" s="3" t="s">
        <v>6</v>
      </c>
      <c r="L31" s="12">
        <f>I31*4</f>
        <v>0.14953271028037382</v>
      </c>
    </row>
    <row r="32" spans="1:13">
      <c r="A32" t="s">
        <v>13</v>
      </c>
      <c r="C32" s="12"/>
      <c r="E32" s="3"/>
      <c r="F32" s="12">
        <v>0.06</v>
      </c>
      <c r="I32" s="12"/>
      <c r="K32" s="3"/>
      <c r="L32" s="12">
        <v>0.06</v>
      </c>
    </row>
    <row r="33" spans="2:13">
      <c r="B33" t="s">
        <v>11</v>
      </c>
      <c r="G33" s="12">
        <f>F29-F31-F32</f>
        <v>0.94</v>
      </c>
      <c r="M33" s="12">
        <f>L29-L31-L32</f>
        <v>1.4766355140186899E-2</v>
      </c>
    </row>
    <row r="34" spans="2:13">
      <c r="C34" s="12"/>
      <c r="E34" s="3"/>
      <c r="F34" s="12"/>
      <c r="I34" s="12"/>
      <c r="K34" s="3"/>
      <c r="L34" s="12"/>
    </row>
    <row r="35" spans="2:13">
      <c r="G35" s="12"/>
      <c r="M35" s="12"/>
    </row>
    <row r="36" spans="2:13">
      <c r="B36" t="s">
        <v>21</v>
      </c>
      <c r="G36" s="12">
        <f>F31</f>
        <v>2</v>
      </c>
      <c r="M36" s="12">
        <f>L31</f>
        <v>0.14953271028037382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B. Norton User</dc:creator>
  <cp:lastModifiedBy>William B. Norton User</cp:lastModifiedBy>
  <dcterms:created xsi:type="dcterms:W3CDTF">2009-02-17T21:32:14Z</dcterms:created>
  <dcterms:modified xsi:type="dcterms:W3CDTF">2010-07-01T21:57:37Z</dcterms:modified>
</cp:coreProperties>
</file>